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shashkar\Desktop\"/>
    </mc:Choice>
  </mc:AlternateContent>
  <xr:revisionPtr revIDLastSave="0" documentId="13_ncr:1_{6440E2DE-50A1-464C-831B-16BEBC76C031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Качество яровых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7" i="1" l="1"/>
  <c r="P27" i="1"/>
  <c r="N27" i="1"/>
  <c r="K27" i="1"/>
  <c r="L27" i="1" s="1"/>
  <c r="J27" i="1"/>
  <c r="H27" i="1"/>
  <c r="F27" i="1"/>
  <c r="D27" i="1"/>
  <c r="S26" i="1"/>
  <c r="Q26" i="1"/>
  <c r="O26" i="1"/>
  <c r="P26" i="1" s="1"/>
  <c r="M26" i="1"/>
  <c r="I26" i="1"/>
  <c r="J26" i="1" s="1"/>
  <c r="G26" i="1"/>
  <c r="E26" i="1"/>
  <c r="C26" i="1"/>
  <c r="B26" i="1"/>
  <c r="R25" i="1"/>
  <c r="P25" i="1"/>
  <c r="N25" i="1"/>
  <c r="K25" i="1"/>
  <c r="L25" i="1" s="1"/>
  <c r="J25" i="1"/>
  <c r="H25" i="1"/>
  <c r="F25" i="1"/>
  <c r="D25" i="1"/>
  <c r="R24" i="1"/>
  <c r="P24" i="1"/>
  <c r="N24" i="1"/>
  <c r="K24" i="1"/>
  <c r="L24" i="1" s="1"/>
  <c r="J24" i="1"/>
  <c r="H24" i="1"/>
  <c r="F24" i="1"/>
  <c r="D24" i="1"/>
  <c r="R23" i="1"/>
  <c r="P23" i="1"/>
  <c r="N23" i="1"/>
  <c r="L23" i="1"/>
  <c r="K23" i="1"/>
  <c r="J23" i="1"/>
  <c r="H23" i="1"/>
  <c r="F23" i="1"/>
  <c r="D23" i="1"/>
  <c r="R22" i="1"/>
  <c r="P22" i="1"/>
  <c r="N22" i="1"/>
  <c r="K22" i="1"/>
  <c r="L22" i="1" s="1"/>
  <c r="J22" i="1"/>
  <c r="H22" i="1"/>
  <c r="F22" i="1"/>
  <c r="D22" i="1"/>
  <c r="R21" i="1"/>
  <c r="P21" i="1"/>
  <c r="N21" i="1"/>
  <c r="K21" i="1"/>
  <c r="L21" i="1" s="1"/>
  <c r="J21" i="1"/>
  <c r="H21" i="1"/>
  <c r="F21" i="1"/>
  <c r="D21" i="1"/>
  <c r="R20" i="1"/>
  <c r="P20" i="1"/>
  <c r="N20" i="1"/>
  <c r="K20" i="1"/>
  <c r="L20" i="1" s="1"/>
  <c r="J20" i="1"/>
  <c r="H20" i="1"/>
  <c r="F20" i="1"/>
  <c r="D20" i="1"/>
  <c r="R19" i="1"/>
  <c r="P19" i="1"/>
  <c r="N19" i="1"/>
  <c r="K19" i="1"/>
  <c r="L19" i="1" s="1"/>
  <c r="J19" i="1"/>
  <c r="H19" i="1"/>
  <c r="F19" i="1"/>
  <c r="D19" i="1"/>
  <c r="R18" i="1"/>
  <c r="P18" i="1"/>
  <c r="N18" i="1"/>
  <c r="K18" i="1"/>
  <c r="L18" i="1" s="1"/>
  <c r="J18" i="1"/>
  <c r="H18" i="1"/>
  <c r="F18" i="1"/>
  <c r="D18" i="1"/>
  <c r="R17" i="1"/>
  <c r="P17" i="1"/>
  <c r="N17" i="1"/>
  <c r="K17" i="1"/>
  <c r="L17" i="1" s="1"/>
  <c r="J17" i="1"/>
  <c r="H17" i="1"/>
  <c r="F17" i="1"/>
  <c r="D17" i="1"/>
  <c r="R16" i="1"/>
  <c r="P16" i="1"/>
  <c r="N16" i="1"/>
  <c r="K16" i="1"/>
  <c r="L16" i="1" s="1"/>
  <c r="J16" i="1"/>
  <c r="H16" i="1"/>
  <c r="F16" i="1"/>
  <c r="D16" i="1"/>
  <c r="R15" i="1"/>
  <c r="P15" i="1"/>
  <c r="N15" i="1"/>
  <c r="K15" i="1"/>
  <c r="L15" i="1" s="1"/>
  <c r="J15" i="1"/>
  <c r="H15" i="1"/>
  <c r="F15" i="1"/>
  <c r="D15" i="1"/>
  <c r="R14" i="1"/>
  <c r="P14" i="1"/>
  <c r="N14" i="1"/>
  <c r="K14" i="1"/>
  <c r="L14" i="1" s="1"/>
  <c r="J14" i="1"/>
  <c r="H14" i="1"/>
  <c r="F14" i="1"/>
  <c r="D14" i="1"/>
  <c r="R13" i="1"/>
  <c r="P13" i="1"/>
  <c r="N13" i="1"/>
  <c r="K13" i="1"/>
  <c r="L13" i="1" s="1"/>
  <c r="J13" i="1"/>
  <c r="H13" i="1"/>
  <c r="F13" i="1"/>
  <c r="D13" i="1"/>
  <c r="R12" i="1"/>
  <c r="P12" i="1"/>
  <c r="N12" i="1"/>
  <c r="K12" i="1"/>
  <c r="L12" i="1" s="1"/>
  <c r="J12" i="1"/>
  <c r="H12" i="1"/>
  <c r="F12" i="1"/>
  <c r="D12" i="1"/>
  <c r="R11" i="1"/>
  <c r="P11" i="1"/>
  <c r="N11" i="1"/>
  <c r="K11" i="1"/>
  <c r="L11" i="1" s="1"/>
  <c r="J11" i="1"/>
  <c r="H11" i="1"/>
  <c r="F11" i="1"/>
  <c r="D11" i="1"/>
  <c r="R10" i="1"/>
  <c r="P10" i="1"/>
  <c r="N10" i="1"/>
  <c r="K10" i="1"/>
  <c r="L10" i="1" s="1"/>
  <c r="J10" i="1"/>
  <c r="H10" i="1"/>
  <c r="F10" i="1"/>
  <c r="D10" i="1"/>
  <c r="R9" i="1"/>
  <c r="P9" i="1"/>
  <c r="N9" i="1"/>
  <c r="K9" i="1"/>
  <c r="L9" i="1" s="1"/>
  <c r="J9" i="1"/>
  <c r="H9" i="1"/>
  <c r="F9" i="1"/>
  <c r="D9" i="1"/>
  <c r="R8" i="1"/>
  <c r="N8" i="1"/>
  <c r="K8" i="1"/>
  <c r="L8" i="1" s="1"/>
  <c r="J8" i="1"/>
  <c r="H8" i="1"/>
  <c r="F8" i="1"/>
  <c r="D8" i="1"/>
  <c r="R7" i="1"/>
  <c r="P7" i="1"/>
  <c r="N7" i="1"/>
  <c r="L7" i="1"/>
  <c r="K7" i="1"/>
  <c r="J7" i="1"/>
  <c r="H7" i="1"/>
  <c r="F7" i="1"/>
  <c r="D7" i="1"/>
  <c r="R6" i="1"/>
  <c r="P6" i="1"/>
  <c r="N6" i="1"/>
  <c r="K6" i="1"/>
  <c r="L6" i="1" s="1"/>
  <c r="J6" i="1"/>
  <c r="H6" i="1"/>
  <c r="F6" i="1"/>
  <c r="D6" i="1"/>
  <c r="R5" i="1"/>
  <c r="P5" i="1"/>
  <c r="N5" i="1"/>
  <c r="K5" i="1"/>
  <c r="L5" i="1" s="1"/>
  <c r="J5" i="1"/>
  <c r="H5" i="1"/>
  <c r="F5" i="1"/>
  <c r="D5" i="1"/>
  <c r="F26" i="1" l="1"/>
  <c r="D26" i="1"/>
  <c r="H26" i="1"/>
  <c r="N26" i="1"/>
  <c r="R26" i="1"/>
  <c r="K26" i="1"/>
  <c r="L26" i="1" s="1"/>
</calcChain>
</file>

<file path=xl/sharedStrings.xml><?xml version="1.0" encoding="utf-8"?>
<sst xmlns="http://schemas.openxmlformats.org/spreadsheetml/2006/main" count="45" uniqueCount="42">
  <si>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19.11.2021 г.</t>
  </si>
  <si>
    <t>Наименование районов</t>
  </si>
  <si>
    <t>План засыпки, тонн</t>
  </si>
  <si>
    <t>Наличие семян, тонн</t>
  </si>
  <si>
    <t>% к плану засыпки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</si>
  <si>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</si>
  <si>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</si>
  <si>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</si>
  <si>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</si>
  <si>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</si>
  <si>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</si>
  <si>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</si>
  <si>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</si>
  <si>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</si>
  <si>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по  влаж.</t>
  </si>
  <si>
    <t>по заселен. вредит.,   тонн</t>
  </si>
  <si>
    <t>тонн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</si>
  <si>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</si>
  <si>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</si>
  <si>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</si>
  <si>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</si>
  <si>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</si>
  <si>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</si>
  <si>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</si>
  <si>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</si>
  <si>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</si>
  <si>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</si>
  <si>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</si>
  <si>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</si>
  <si>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</si>
  <si>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</si>
  <si>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</si>
  <si>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</si>
  <si>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</si>
  <si>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</si>
  <si>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</si>
  <si>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</si>
  <si>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</si>
  <si>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</si>
  <si>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</si>
  <si>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Было на 20.11. 2020 г.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</si>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</sst>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 Cyr"/>
      <family val="2"/>
      <charset val="204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12"/>
      <name val="Arial"/>
      <family val="2"/>
      <charset val="204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sz val="9"/>
      <name val="Arial Black"/>
      <family val="2"/>
      <charset val="1"/>
    </font>
    <font>
      <sz val="10"/>
      <name val="Arial Black"/>
      <family val="2"/>
      <charset val="1"/>
    </font>
    <font>
      <sz val="9"/>
      <name val="Arial"/>
      <family val="2"/>
      <charset val="204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0" fillId="0" borderId="1" xfId="0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9" fillId="2" borderId="0" xfId="0" applyFont="1" applyFill="1"/>
    <xf numFmtId="0" fontId="9" fillId="0" borderId="0" xfId="0" applyFont="1"/>
    <xf numFmtId="0" fontId="7" fillId="2" borderId="0" xfId="0" applyFont="1" applyFill="1"/>
    <xf numFmtId="0" fontId="13" fillId="2" borderId="0" xfId="0" applyFont="1" applyFill="1"/>
    <xf numFmtId="0" fontId="14" fillId="0" borderId="0" xfId="0" applyFont="1"/>
    <xf numFmtId="0" fontId="14" fillId="2" borderId="0" xfId="0" applyFont="1" applyFill="1"/>
    <xf numFmtId="0" fontId="2" fillId="2" borderId="0" xfId="0" applyFont="1" applyFill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18" fillId="0" borderId="1" xfId="0" applyFont="1" applyBorder="1"/>
    <xf numFmtId="0" fontId="8" fillId="4" borderId="1" xfId="0" applyFont="1" applyFill="1" applyBorder="1"/>
    <xf numFmtId="0" fontId="17" fillId="3" borderId="1" xfId="0" applyFont="1" applyFill="1" applyBorder="1"/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6" fillId="5" borderId="1" xfId="0" applyFont="1" applyFill="1" applyBorder="1"/>
    <xf numFmtId="0" fontId="6" fillId="3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wrapText="1"/>
    </xf>
    <xf numFmtId="0" fontId="8" fillId="3" borderId="1" xfId="0" applyFont="1" applyFill="1" applyBorder="1"/>
    <xf numFmtId="0" fontId="11" fillId="4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workbookViewId="0">
      <selection activeCell="B36" sqref="B36"/>
    </sheetView>
  </sheetViews>
  <sheetFormatPr defaultRowHeight="15" x14ac:dyDescent="0.25"/>
  <cols>
    <col min="1" max="1" width="30.140625" customWidth="1"/>
  </cols>
  <sheetData>
    <row r="1" spans="1:19" ht="39.75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</row>
    <row r="2" spans="1:19" ht="16.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5"/>
      <c r="R2" s="5"/>
      <c r="S2" s="5"/>
    </row>
    <row r="3" spans="1:19" ht="15.75" x14ac:dyDescent="0.2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23" t="s">
        <v>11</v>
      </c>
      <c r="L3" s="23" t="s">
        <v>10</v>
      </c>
      <c r="M3" s="23" t="s">
        <v>12</v>
      </c>
      <c r="N3" s="23" t="s">
        <v>10</v>
      </c>
      <c r="O3" s="24" t="s">
        <v>13</v>
      </c>
      <c r="P3" s="24"/>
      <c r="Q3" s="25" t="s">
        <v>14</v>
      </c>
      <c r="R3" s="25"/>
      <c r="S3" s="6" t="s">
        <v>15</v>
      </c>
    </row>
    <row r="4" spans="1:19" ht="15.75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6" t="s">
        <v>16</v>
      </c>
      <c r="P4" s="26" t="s">
        <v>17</v>
      </c>
      <c r="Q4" s="27" t="s">
        <v>16</v>
      </c>
      <c r="R4" s="27"/>
      <c r="S4" s="6"/>
    </row>
    <row r="5" spans="1:19" ht="15.75" x14ac:dyDescent="0.25">
      <c r="A5" s="52" t="s">
        <v>18</v>
      </c>
      <c r="B5" s="28">
        <v>2068</v>
      </c>
      <c r="C5" s="29">
        <v>2080</v>
      </c>
      <c r="D5" s="30">
        <f t="shared" ref="D5:D27" si="0">C5/B5*100</f>
        <v>100.58027079303675</v>
      </c>
      <c r="E5" s="29">
        <v>1642</v>
      </c>
      <c r="F5" s="30">
        <f>E5/B5*100</f>
        <v>79.400386847195364</v>
      </c>
      <c r="G5" s="29">
        <v>1642</v>
      </c>
      <c r="H5" s="31">
        <f t="shared" ref="H5:H27" si="1">G5/E5*100</f>
        <v>100</v>
      </c>
      <c r="I5" s="29">
        <v>352</v>
      </c>
      <c r="J5" s="30">
        <f t="shared" ref="J5:J27" si="2">I5/G5*100</f>
        <v>21.43727161997564</v>
      </c>
      <c r="K5" s="29">
        <f>G5-I5</f>
        <v>1290</v>
      </c>
      <c r="L5" s="30">
        <f t="shared" ref="L5:L27" si="3">K5/G5*100</f>
        <v>78.562728380024367</v>
      </c>
      <c r="M5" s="29">
        <v>1180</v>
      </c>
      <c r="N5" s="30">
        <f t="shared" ref="N5:N27" si="4">M5/G5*100</f>
        <v>71.86358099878197</v>
      </c>
      <c r="O5" s="32">
        <v>110</v>
      </c>
      <c r="P5" s="31">
        <f>O5/G5*100</f>
        <v>6.699147381242387</v>
      </c>
      <c r="Q5" s="33"/>
      <c r="R5" s="31">
        <f>Q5/G5*100</f>
        <v>0</v>
      </c>
      <c r="S5" s="8"/>
    </row>
    <row r="6" spans="1:19" ht="15.75" x14ac:dyDescent="0.25">
      <c r="A6" s="53" t="s">
        <v>19</v>
      </c>
      <c r="B6" s="34">
        <v>1426</v>
      </c>
      <c r="C6" s="33">
        <v>1426</v>
      </c>
      <c r="D6" s="31">
        <f t="shared" si="0"/>
        <v>100</v>
      </c>
      <c r="E6" s="33">
        <v>945</v>
      </c>
      <c r="F6" s="31">
        <f>E6/B6*100</f>
        <v>66.269284712482474</v>
      </c>
      <c r="G6" s="33">
        <v>945</v>
      </c>
      <c r="H6" s="31">
        <f t="shared" si="1"/>
        <v>100</v>
      </c>
      <c r="I6" s="33">
        <v>430</v>
      </c>
      <c r="J6" s="36">
        <f t="shared" si="2"/>
        <v>45.5026455026455</v>
      </c>
      <c r="K6" s="29">
        <f t="shared" ref="K6:K27" si="5">G6-I6</f>
        <v>515</v>
      </c>
      <c r="L6" s="36">
        <f t="shared" si="3"/>
        <v>54.4973544973545</v>
      </c>
      <c r="M6" s="33">
        <v>515</v>
      </c>
      <c r="N6" s="31">
        <f t="shared" si="4"/>
        <v>54.4973544973545</v>
      </c>
      <c r="O6" s="37"/>
      <c r="P6" s="31">
        <f>O6/G6*100</f>
        <v>0</v>
      </c>
      <c r="Q6" s="31"/>
      <c r="R6" s="31">
        <f>Q6/G6*100</f>
        <v>0</v>
      </c>
      <c r="S6" s="31"/>
    </row>
    <row r="7" spans="1:19" ht="15.75" x14ac:dyDescent="0.25">
      <c r="A7" s="38" t="s">
        <v>20</v>
      </c>
      <c r="B7" s="34">
        <v>3311</v>
      </c>
      <c r="C7" s="33">
        <v>3423</v>
      </c>
      <c r="D7" s="31">
        <f t="shared" si="0"/>
        <v>103.38266384778012</v>
      </c>
      <c r="E7" s="33">
        <v>1390</v>
      </c>
      <c r="F7" s="31">
        <f>E7/B7*100</f>
        <v>41.981274539414073</v>
      </c>
      <c r="G7" s="33">
        <v>1390</v>
      </c>
      <c r="H7" s="31">
        <f t="shared" si="1"/>
        <v>100</v>
      </c>
      <c r="I7" s="33">
        <v>1184</v>
      </c>
      <c r="J7" s="36">
        <f t="shared" si="2"/>
        <v>85.17985611510791</v>
      </c>
      <c r="K7" s="29">
        <f t="shared" si="5"/>
        <v>206</v>
      </c>
      <c r="L7" s="36">
        <f t="shared" si="3"/>
        <v>14.820143884892087</v>
      </c>
      <c r="M7" s="33">
        <v>206</v>
      </c>
      <c r="N7" s="31">
        <f t="shared" si="4"/>
        <v>14.820143884892087</v>
      </c>
      <c r="O7" s="33"/>
      <c r="P7" s="35">
        <f>O7/G7*100</f>
        <v>0</v>
      </c>
      <c r="Q7" s="31"/>
      <c r="R7" s="31">
        <f>Q7/G7*100</f>
        <v>0</v>
      </c>
      <c r="S7" s="31"/>
    </row>
    <row r="8" spans="1:19" ht="15.75" x14ac:dyDescent="0.25">
      <c r="A8" s="39" t="s">
        <v>21</v>
      </c>
      <c r="B8" s="34">
        <v>3013</v>
      </c>
      <c r="C8" s="32">
        <v>3013</v>
      </c>
      <c r="D8" s="40">
        <f t="shared" si="0"/>
        <v>100</v>
      </c>
      <c r="E8" s="32">
        <v>1385</v>
      </c>
      <c r="F8" s="40">
        <f>E8/B8*100</f>
        <v>45.967474278128115</v>
      </c>
      <c r="G8" s="32">
        <v>1385</v>
      </c>
      <c r="H8" s="40">
        <f t="shared" si="1"/>
        <v>100</v>
      </c>
      <c r="I8" s="32">
        <v>695</v>
      </c>
      <c r="J8" s="42">
        <f t="shared" si="2"/>
        <v>50.180505415162457</v>
      </c>
      <c r="K8" s="29">
        <f t="shared" si="5"/>
        <v>690</v>
      </c>
      <c r="L8" s="42">
        <f t="shared" si="3"/>
        <v>49.819494584837543</v>
      </c>
      <c r="M8" s="32">
        <v>690</v>
      </c>
      <c r="N8" s="40">
        <f t="shared" si="4"/>
        <v>49.819494584837543</v>
      </c>
      <c r="O8" s="32"/>
      <c r="P8" s="40">
        <v>0</v>
      </c>
      <c r="Q8" s="40"/>
      <c r="R8" s="40">
        <f>Q8/G8*100</f>
        <v>0</v>
      </c>
      <c r="S8" s="40"/>
    </row>
    <row r="9" spans="1:19" ht="15.75" x14ac:dyDescent="0.25">
      <c r="A9" s="53" t="s">
        <v>22</v>
      </c>
      <c r="B9" s="34">
        <v>1381</v>
      </c>
      <c r="C9" s="32">
        <v>1426</v>
      </c>
      <c r="D9" s="40">
        <f t="shared" si="0"/>
        <v>103.25850832729905</v>
      </c>
      <c r="E9" s="32">
        <v>1366</v>
      </c>
      <c r="F9" s="40">
        <f>E9/B9*100</f>
        <v>98.913830557566982</v>
      </c>
      <c r="G9" s="32">
        <v>918</v>
      </c>
      <c r="H9" s="40">
        <f t="shared" si="1"/>
        <v>67.203513909224014</v>
      </c>
      <c r="I9" s="40">
        <v>360</v>
      </c>
      <c r="J9" s="42">
        <f t="shared" si="2"/>
        <v>39.215686274509807</v>
      </c>
      <c r="K9" s="29">
        <f t="shared" si="5"/>
        <v>558</v>
      </c>
      <c r="L9" s="42">
        <f t="shared" si="3"/>
        <v>60.784313725490193</v>
      </c>
      <c r="M9" s="32">
        <v>558</v>
      </c>
      <c r="N9" s="40">
        <f t="shared" si="4"/>
        <v>60.784313725490193</v>
      </c>
      <c r="O9" s="32"/>
      <c r="P9" s="40">
        <f t="shared" ref="P9:P27" si="6">O9/G9*100</f>
        <v>0</v>
      </c>
      <c r="Q9" s="40"/>
      <c r="R9" s="40">
        <f>Q9/G9*100</f>
        <v>0</v>
      </c>
      <c r="S9" s="40"/>
    </row>
    <row r="10" spans="1:19" ht="15.75" x14ac:dyDescent="0.25">
      <c r="A10" s="39" t="s">
        <v>23</v>
      </c>
      <c r="B10" s="34">
        <v>3235</v>
      </c>
      <c r="C10" s="32">
        <v>3138</v>
      </c>
      <c r="D10" s="40">
        <f t="shared" si="0"/>
        <v>97.001545595054097</v>
      </c>
      <c r="E10" s="32">
        <v>1851</v>
      </c>
      <c r="F10" s="40">
        <f>E10/B10*100</f>
        <v>57.217928902627513</v>
      </c>
      <c r="G10" s="32">
        <v>1851</v>
      </c>
      <c r="H10" s="40">
        <f t="shared" si="1"/>
        <v>100</v>
      </c>
      <c r="I10" s="32">
        <v>1171</v>
      </c>
      <c r="J10" s="42">
        <f t="shared" si="2"/>
        <v>63.263101026472178</v>
      </c>
      <c r="K10" s="29">
        <f t="shared" si="5"/>
        <v>680</v>
      </c>
      <c r="L10" s="42">
        <f t="shared" si="3"/>
        <v>36.736898973527822</v>
      </c>
      <c r="M10" s="32">
        <v>680</v>
      </c>
      <c r="N10" s="40">
        <f t="shared" si="4"/>
        <v>36.736898973527822</v>
      </c>
      <c r="O10" s="32"/>
      <c r="P10" s="41">
        <f t="shared" si="6"/>
        <v>0</v>
      </c>
      <c r="Q10" s="40"/>
      <c r="R10" s="40">
        <f>Q10/G10*100</f>
        <v>0</v>
      </c>
      <c r="S10" s="40"/>
    </row>
    <row r="11" spans="1:19" ht="15.75" x14ac:dyDescent="0.25">
      <c r="A11" s="39" t="s">
        <v>24</v>
      </c>
      <c r="B11" s="34">
        <v>2215</v>
      </c>
      <c r="C11" s="32">
        <v>1715</v>
      </c>
      <c r="D11" s="40">
        <f t="shared" si="0"/>
        <v>77.426636568848764</v>
      </c>
      <c r="E11" s="32">
        <v>1365</v>
      </c>
      <c r="F11" s="40">
        <f>E11/B11*100</f>
        <v>61.625282167042897</v>
      </c>
      <c r="G11" s="32">
        <v>1365</v>
      </c>
      <c r="H11" s="40">
        <f t="shared" si="1"/>
        <v>100</v>
      </c>
      <c r="I11" s="32">
        <v>525</v>
      </c>
      <c r="J11" s="42">
        <f t="shared" si="2"/>
        <v>38.461538461538467</v>
      </c>
      <c r="K11" s="29">
        <f t="shared" si="5"/>
        <v>840</v>
      </c>
      <c r="L11" s="42">
        <f t="shared" si="3"/>
        <v>61.53846153846154</v>
      </c>
      <c r="M11" s="32">
        <v>840</v>
      </c>
      <c r="N11" s="40">
        <f t="shared" si="4"/>
        <v>61.53846153846154</v>
      </c>
      <c r="O11" s="32"/>
      <c r="P11" s="40">
        <f t="shared" si="6"/>
        <v>0</v>
      </c>
      <c r="Q11" s="40"/>
      <c r="R11" s="40">
        <f>Q11/G11*100</f>
        <v>0</v>
      </c>
      <c r="S11" s="40"/>
    </row>
    <row r="12" spans="1:19" ht="15.75" x14ac:dyDescent="0.25">
      <c r="A12" s="39" t="s">
        <v>25</v>
      </c>
      <c r="B12" s="34">
        <v>2793</v>
      </c>
      <c r="C12" s="32">
        <v>2856</v>
      </c>
      <c r="D12" s="40">
        <f t="shared" si="0"/>
        <v>102.25563909774435</v>
      </c>
      <c r="E12" s="43">
        <v>1630</v>
      </c>
      <c r="F12" s="40">
        <f>E12/B12*100</f>
        <v>58.360186179735052</v>
      </c>
      <c r="G12" s="32">
        <v>1458</v>
      </c>
      <c r="H12" s="40">
        <f t="shared" si="1"/>
        <v>89.447852760736197</v>
      </c>
      <c r="I12" s="32">
        <v>1173</v>
      </c>
      <c r="J12" s="42">
        <f t="shared" si="2"/>
        <v>80.452674897119337</v>
      </c>
      <c r="K12" s="29">
        <f t="shared" si="5"/>
        <v>285</v>
      </c>
      <c r="L12" s="42">
        <f t="shared" si="3"/>
        <v>19.547325102880659</v>
      </c>
      <c r="M12" s="32">
        <v>285</v>
      </c>
      <c r="N12" s="40">
        <f t="shared" si="4"/>
        <v>19.547325102880659</v>
      </c>
      <c r="O12" s="32"/>
      <c r="P12" s="40">
        <f t="shared" si="6"/>
        <v>0</v>
      </c>
      <c r="Q12" s="40"/>
      <c r="R12" s="40">
        <f>Q12/G12*100</f>
        <v>0</v>
      </c>
      <c r="S12" s="40"/>
    </row>
    <row r="13" spans="1:19" ht="15.75" x14ac:dyDescent="0.25">
      <c r="A13" s="39" t="s">
        <v>26</v>
      </c>
      <c r="B13" s="34">
        <v>2281</v>
      </c>
      <c r="C13" s="32">
        <v>2281</v>
      </c>
      <c r="D13" s="40">
        <f t="shared" si="0"/>
        <v>100</v>
      </c>
      <c r="E13" s="32">
        <v>1168</v>
      </c>
      <c r="F13" s="40">
        <f>E13/B13*100</f>
        <v>51.20561157387111</v>
      </c>
      <c r="G13" s="32">
        <v>1167</v>
      </c>
      <c r="H13" s="40">
        <f t="shared" si="1"/>
        <v>99.914383561643831</v>
      </c>
      <c r="I13" s="32">
        <v>241</v>
      </c>
      <c r="J13" s="42">
        <f t="shared" si="2"/>
        <v>20.651242502142246</v>
      </c>
      <c r="K13" s="29">
        <f t="shared" si="5"/>
        <v>926</v>
      </c>
      <c r="L13" s="42">
        <f t="shared" si="3"/>
        <v>79.348757497857761</v>
      </c>
      <c r="M13" s="32">
        <v>731</v>
      </c>
      <c r="N13" s="40">
        <f t="shared" si="4"/>
        <v>62.639245929734365</v>
      </c>
      <c r="O13" s="32"/>
      <c r="P13" s="40">
        <f t="shared" si="6"/>
        <v>0</v>
      </c>
      <c r="Q13" s="37"/>
      <c r="R13" s="40">
        <f>Q13/G13*100</f>
        <v>0</v>
      </c>
      <c r="S13" s="9">
        <v>361</v>
      </c>
    </row>
    <row r="14" spans="1:19" ht="15.75" x14ac:dyDescent="0.25">
      <c r="A14" s="39" t="s">
        <v>27</v>
      </c>
      <c r="B14" s="34">
        <v>692</v>
      </c>
      <c r="C14" s="32">
        <v>712</v>
      </c>
      <c r="D14" s="40">
        <f t="shared" si="0"/>
        <v>102.89017341040463</v>
      </c>
      <c r="E14" s="32">
        <v>632</v>
      </c>
      <c r="F14" s="40">
        <f>E14/B14*100</f>
        <v>91.329479768786129</v>
      </c>
      <c r="G14" s="32">
        <v>632</v>
      </c>
      <c r="H14" s="40">
        <f t="shared" si="1"/>
        <v>100</v>
      </c>
      <c r="I14" s="32">
        <v>632</v>
      </c>
      <c r="J14" s="42">
        <f t="shared" si="2"/>
        <v>100</v>
      </c>
      <c r="K14" s="29">
        <f t="shared" si="5"/>
        <v>0</v>
      </c>
      <c r="L14" s="42">
        <f t="shared" si="3"/>
        <v>0</v>
      </c>
      <c r="M14" s="32"/>
      <c r="N14" s="40">
        <f t="shared" si="4"/>
        <v>0</v>
      </c>
      <c r="O14" s="32"/>
      <c r="P14" s="40">
        <f t="shared" si="6"/>
        <v>0</v>
      </c>
      <c r="Q14" s="40"/>
      <c r="R14" s="40">
        <f>Q14/G14*100</f>
        <v>0</v>
      </c>
      <c r="S14" s="40"/>
    </row>
    <row r="15" spans="1:19" ht="15.75" x14ac:dyDescent="0.25">
      <c r="A15" s="39" t="s">
        <v>28</v>
      </c>
      <c r="B15" s="34">
        <v>1579</v>
      </c>
      <c r="C15" s="32">
        <v>1020</v>
      </c>
      <c r="D15" s="40">
        <f t="shared" si="0"/>
        <v>64.597846738442058</v>
      </c>
      <c r="E15" s="32">
        <v>790</v>
      </c>
      <c r="F15" s="40">
        <f>E15/B15*100</f>
        <v>50.031665611146295</v>
      </c>
      <c r="G15" s="32">
        <v>790</v>
      </c>
      <c r="H15" s="40">
        <f t="shared" si="1"/>
        <v>100</v>
      </c>
      <c r="I15" s="32">
        <v>320</v>
      </c>
      <c r="J15" s="42">
        <f t="shared" si="2"/>
        <v>40.506329113924053</v>
      </c>
      <c r="K15" s="29">
        <f t="shared" si="5"/>
        <v>470</v>
      </c>
      <c r="L15" s="42">
        <f t="shared" si="3"/>
        <v>59.493670886075947</v>
      </c>
      <c r="M15" s="32">
        <v>470</v>
      </c>
      <c r="N15" s="40">
        <f t="shared" si="4"/>
        <v>59.493670886075947</v>
      </c>
      <c r="O15" s="32"/>
      <c r="P15" s="40">
        <f t="shared" si="6"/>
        <v>0</v>
      </c>
      <c r="Q15" s="40"/>
      <c r="R15" s="40">
        <f>Q15/G15*100</f>
        <v>0</v>
      </c>
      <c r="S15" s="40"/>
    </row>
    <row r="16" spans="1:19" ht="15.75" x14ac:dyDescent="0.25">
      <c r="A16" s="39" t="s">
        <v>29</v>
      </c>
      <c r="B16" s="34">
        <v>1997</v>
      </c>
      <c r="C16" s="32">
        <v>1997</v>
      </c>
      <c r="D16" s="40">
        <f t="shared" si="0"/>
        <v>100</v>
      </c>
      <c r="E16" s="32">
        <v>1353</v>
      </c>
      <c r="F16" s="40">
        <f>E16/B16*100</f>
        <v>67.751627441161745</v>
      </c>
      <c r="G16" s="32">
        <v>1133</v>
      </c>
      <c r="H16" s="40">
        <f t="shared" si="1"/>
        <v>83.739837398373979</v>
      </c>
      <c r="I16" s="32">
        <v>668</v>
      </c>
      <c r="J16" s="42">
        <f t="shared" si="2"/>
        <v>58.958517210944393</v>
      </c>
      <c r="K16" s="29">
        <f t="shared" si="5"/>
        <v>465</v>
      </c>
      <c r="L16" s="42">
        <f t="shared" si="3"/>
        <v>41.041482789055607</v>
      </c>
      <c r="M16" s="32">
        <v>465</v>
      </c>
      <c r="N16" s="40">
        <f t="shared" si="4"/>
        <v>41.041482789055607</v>
      </c>
      <c r="O16" s="32">
        <v>30</v>
      </c>
      <c r="P16" s="40">
        <f t="shared" si="6"/>
        <v>2.64783759929391</v>
      </c>
      <c r="Q16" s="40"/>
      <c r="R16" s="40">
        <f>Q16/G16*100</f>
        <v>0</v>
      </c>
      <c r="S16" s="40"/>
    </row>
    <row r="17" spans="1:19" ht="15.75" x14ac:dyDescent="0.25">
      <c r="A17" s="39" t="s">
        <v>30</v>
      </c>
      <c r="B17" s="34">
        <v>2796</v>
      </c>
      <c r="C17" s="32">
        <v>2796</v>
      </c>
      <c r="D17" s="40">
        <f t="shared" si="0"/>
        <v>100</v>
      </c>
      <c r="E17" s="32">
        <v>2796</v>
      </c>
      <c r="F17" s="40">
        <f>E17/B17*100</f>
        <v>100</v>
      </c>
      <c r="G17" s="32">
        <v>2796</v>
      </c>
      <c r="H17" s="40">
        <f t="shared" si="1"/>
        <v>100</v>
      </c>
      <c r="I17" s="32">
        <v>843</v>
      </c>
      <c r="J17" s="42">
        <f t="shared" si="2"/>
        <v>30.150214592274676</v>
      </c>
      <c r="K17" s="29">
        <f t="shared" si="5"/>
        <v>1953</v>
      </c>
      <c r="L17" s="42">
        <f t="shared" si="3"/>
        <v>69.849785407725321</v>
      </c>
      <c r="M17" s="32">
        <v>1953</v>
      </c>
      <c r="N17" s="40">
        <f t="shared" si="4"/>
        <v>69.849785407725321</v>
      </c>
      <c r="O17" s="32"/>
      <c r="P17" s="40">
        <f t="shared" si="6"/>
        <v>0</v>
      </c>
      <c r="Q17" s="40"/>
      <c r="R17" s="40">
        <f>Q17/G17*100</f>
        <v>0</v>
      </c>
      <c r="S17" s="40"/>
    </row>
    <row r="18" spans="1:19" ht="15.75" x14ac:dyDescent="0.25">
      <c r="A18" s="39" t="s">
        <v>31</v>
      </c>
      <c r="B18" s="34">
        <v>3011</v>
      </c>
      <c r="C18" s="32">
        <v>3011</v>
      </c>
      <c r="D18" s="40">
        <f t="shared" si="0"/>
        <v>100</v>
      </c>
      <c r="E18" s="32">
        <v>993</v>
      </c>
      <c r="F18" s="40">
        <f>E18/B18*100</f>
        <v>32.97907671869811</v>
      </c>
      <c r="G18" s="32">
        <v>993</v>
      </c>
      <c r="H18" s="40">
        <f t="shared" si="1"/>
        <v>100</v>
      </c>
      <c r="I18" s="32">
        <v>876</v>
      </c>
      <c r="J18" s="42">
        <f t="shared" si="2"/>
        <v>88.217522658610264</v>
      </c>
      <c r="K18" s="29">
        <f t="shared" si="5"/>
        <v>117</v>
      </c>
      <c r="L18" s="42">
        <f t="shared" si="3"/>
        <v>11.782477341389729</v>
      </c>
      <c r="M18" s="32">
        <v>117</v>
      </c>
      <c r="N18" s="40">
        <f t="shared" si="4"/>
        <v>11.782477341389729</v>
      </c>
      <c r="O18" s="32"/>
      <c r="P18" s="40">
        <f t="shared" si="6"/>
        <v>0</v>
      </c>
      <c r="Q18" s="40"/>
      <c r="R18" s="40">
        <f>Q18/G18*100</f>
        <v>0</v>
      </c>
      <c r="S18" s="40"/>
    </row>
    <row r="19" spans="1:19" ht="15.75" x14ac:dyDescent="0.25">
      <c r="A19" s="39" t="s">
        <v>32</v>
      </c>
      <c r="B19" s="34">
        <v>3199</v>
      </c>
      <c r="C19" s="32">
        <v>1796</v>
      </c>
      <c r="D19" s="40">
        <f t="shared" si="0"/>
        <v>56.142544545170367</v>
      </c>
      <c r="E19" s="32">
        <v>3085</v>
      </c>
      <c r="F19" s="40">
        <f>E19/B19*100</f>
        <v>96.436386370740863</v>
      </c>
      <c r="G19" s="32">
        <v>3085</v>
      </c>
      <c r="H19" s="40">
        <f t="shared" si="1"/>
        <v>100</v>
      </c>
      <c r="I19" s="32">
        <v>3025</v>
      </c>
      <c r="J19" s="42">
        <f t="shared" si="2"/>
        <v>98.055105348460287</v>
      </c>
      <c r="K19" s="29">
        <f t="shared" si="5"/>
        <v>60</v>
      </c>
      <c r="L19" s="42">
        <f t="shared" si="3"/>
        <v>1.9448946515397085</v>
      </c>
      <c r="M19" s="32">
        <v>60</v>
      </c>
      <c r="N19" s="40">
        <f t="shared" si="4"/>
        <v>1.9448946515397085</v>
      </c>
      <c r="O19" s="32"/>
      <c r="P19" s="40">
        <f t="shared" si="6"/>
        <v>0</v>
      </c>
      <c r="Q19" s="40"/>
      <c r="R19" s="40">
        <f>Q19/G19*100</f>
        <v>0</v>
      </c>
      <c r="S19" s="40"/>
    </row>
    <row r="20" spans="1:19" ht="15.75" x14ac:dyDescent="0.25">
      <c r="A20" s="39" t="s">
        <v>33</v>
      </c>
      <c r="B20" s="34">
        <v>2334</v>
      </c>
      <c r="C20" s="32">
        <v>2084</v>
      </c>
      <c r="D20" s="40">
        <f t="shared" si="0"/>
        <v>89.288774635818342</v>
      </c>
      <c r="E20" s="44">
        <v>2084</v>
      </c>
      <c r="F20" s="40">
        <f>E20/B20*100</f>
        <v>89.288774635818342</v>
      </c>
      <c r="G20" s="44">
        <v>2084</v>
      </c>
      <c r="H20" s="40">
        <f t="shared" si="1"/>
        <v>100</v>
      </c>
      <c r="I20" s="32">
        <v>833</v>
      </c>
      <c r="J20" s="42">
        <f t="shared" si="2"/>
        <v>39.971209213051822</v>
      </c>
      <c r="K20" s="29">
        <f t="shared" si="5"/>
        <v>1251</v>
      </c>
      <c r="L20" s="42">
        <f t="shared" si="3"/>
        <v>60.028790786948171</v>
      </c>
      <c r="M20" s="32">
        <v>1251</v>
      </c>
      <c r="N20" s="40">
        <f t="shared" si="4"/>
        <v>60.028790786948171</v>
      </c>
      <c r="O20" s="32"/>
      <c r="P20" s="40">
        <f t="shared" si="6"/>
        <v>0</v>
      </c>
      <c r="Q20" s="40"/>
      <c r="R20" s="40">
        <f>Q20/G20*100</f>
        <v>0</v>
      </c>
      <c r="S20" s="40"/>
    </row>
    <row r="21" spans="1:19" ht="15.75" x14ac:dyDescent="0.25">
      <c r="A21" s="39" t="s">
        <v>34</v>
      </c>
      <c r="B21" s="34">
        <v>2066</v>
      </c>
      <c r="C21" s="32">
        <v>1925</v>
      </c>
      <c r="D21" s="40">
        <f t="shared" si="0"/>
        <v>93.175217812197488</v>
      </c>
      <c r="E21" s="32">
        <v>931</v>
      </c>
      <c r="F21" s="40">
        <f>E21/B21*100</f>
        <v>45.06292352371733</v>
      </c>
      <c r="G21" s="32">
        <v>571</v>
      </c>
      <c r="H21" s="40">
        <f t="shared" si="1"/>
        <v>61.33190118152524</v>
      </c>
      <c r="I21" s="32">
        <v>463</v>
      </c>
      <c r="J21" s="42">
        <f t="shared" si="2"/>
        <v>81.085814360770584</v>
      </c>
      <c r="K21" s="29">
        <f t="shared" si="5"/>
        <v>108</v>
      </c>
      <c r="L21" s="42">
        <f t="shared" si="3"/>
        <v>18.914185639229423</v>
      </c>
      <c r="M21" s="32">
        <v>108</v>
      </c>
      <c r="N21" s="40">
        <f t="shared" si="4"/>
        <v>18.914185639229423</v>
      </c>
      <c r="O21" s="32"/>
      <c r="P21" s="40">
        <f t="shared" si="6"/>
        <v>0</v>
      </c>
      <c r="Q21" s="40"/>
      <c r="R21" s="40">
        <f>Q21/G21*100</f>
        <v>0</v>
      </c>
      <c r="S21" s="40"/>
    </row>
    <row r="22" spans="1:19" ht="15.75" x14ac:dyDescent="0.25">
      <c r="A22" s="39" t="s">
        <v>35</v>
      </c>
      <c r="B22" s="34">
        <v>685</v>
      </c>
      <c r="C22" s="32">
        <v>320</v>
      </c>
      <c r="D22" s="40">
        <f t="shared" si="0"/>
        <v>46.715328467153284</v>
      </c>
      <c r="E22" s="32">
        <v>287</v>
      </c>
      <c r="F22" s="40">
        <f>E22/B22*100</f>
        <v>41.897810218978101</v>
      </c>
      <c r="G22" s="32">
        <v>287</v>
      </c>
      <c r="H22" s="40">
        <f t="shared" si="1"/>
        <v>100</v>
      </c>
      <c r="I22" s="32">
        <v>166</v>
      </c>
      <c r="J22" s="42">
        <f t="shared" si="2"/>
        <v>57.839721254355403</v>
      </c>
      <c r="K22" s="29">
        <f t="shared" si="5"/>
        <v>121</v>
      </c>
      <c r="L22" s="42">
        <f t="shared" si="3"/>
        <v>42.160278745644597</v>
      </c>
      <c r="M22" s="32">
        <v>121</v>
      </c>
      <c r="N22" s="40">
        <f t="shared" si="4"/>
        <v>42.160278745644597</v>
      </c>
      <c r="O22" s="32"/>
      <c r="P22" s="40">
        <f t="shared" si="6"/>
        <v>0</v>
      </c>
      <c r="Q22" s="40"/>
      <c r="R22" s="40">
        <f>Q22/G22*100</f>
        <v>0</v>
      </c>
      <c r="S22" s="40"/>
    </row>
    <row r="23" spans="1:19" ht="15.75" x14ac:dyDescent="0.25">
      <c r="A23" s="39" t="s">
        <v>36</v>
      </c>
      <c r="B23" s="34">
        <v>1885</v>
      </c>
      <c r="C23" s="32">
        <v>1360</v>
      </c>
      <c r="D23" s="40">
        <f t="shared" si="0"/>
        <v>72.148541114058347</v>
      </c>
      <c r="E23" s="32">
        <v>1073</v>
      </c>
      <c r="F23" s="40">
        <f>E23/B23*100</f>
        <v>56.92307692307692</v>
      </c>
      <c r="G23" s="32">
        <v>1073</v>
      </c>
      <c r="H23" s="40">
        <f t="shared" si="1"/>
        <v>100</v>
      </c>
      <c r="I23" s="32">
        <v>740</v>
      </c>
      <c r="J23" s="42">
        <f t="shared" si="2"/>
        <v>68.965517241379317</v>
      </c>
      <c r="K23" s="29">
        <f t="shared" si="5"/>
        <v>333</v>
      </c>
      <c r="L23" s="42">
        <f t="shared" si="3"/>
        <v>31.03448275862069</v>
      </c>
      <c r="M23" s="40">
        <v>333</v>
      </c>
      <c r="N23" s="40">
        <f t="shared" si="4"/>
        <v>31.03448275862069</v>
      </c>
      <c r="O23" s="32"/>
      <c r="P23" s="40">
        <f t="shared" si="6"/>
        <v>0</v>
      </c>
      <c r="Q23" s="40"/>
      <c r="R23" s="40">
        <f>Q23/G23*100</f>
        <v>0</v>
      </c>
      <c r="S23" s="40"/>
    </row>
    <row r="24" spans="1:19" ht="15.75" x14ac:dyDescent="0.25">
      <c r="A24" s="39" t="s">
        <v>37</v>
      </c>
      <c r="B24" s="34">
        <v>3999</v>
      </c>
      <c r="C24" s="32">
        <v>3999</v>
      </c>
      <c r="D24" s="40">
        <f t="shared" si="0"/>
        <v>100</v>
      </c>
      <c r="E24" s="32">
        <v>3818</v>
      </c>
      <c r="F24" s="40">
        <f>E24/B24*100</f>
        <v>95.473868467116773</v>
      </c>
      <c r="G24" s="32">
        <v>3818</v>
      </c>
      <c r="H24" s="40">
        <f t="shared" si="1"/>
        <v>100</v>
      </c>
      <c r="I24" s="32">
        <v>2134</v>
      </c>
      <c r="J24" s="42">
        <f t="shared" si="2"/>
        <v>55.893137768465159</v>
      </c>
      <c r="K24" s="29">
        <f t="shared" si="5"/>
        <v>1684</v>
      </c>
      <c r="L24" s="42">
        <f t="shared" si="3"/>
        <v>44.106862231534834</v>
      </c>
      <c r="M24" s="32">
        <v>1684</v>
      </c>
      <c r="N24" s="40">
        <f t="shared" si="4"/>
        <v>44.106862231534834</v>
      </c>
      <c r="O24" s="32"/>
      <c r="P24" s="40">
        <f t="shared" si="6"/>
        <v>0</v>
      </c>
      <c r="Q24" s="40"/>
      <c r="R24" s="40">
        <f>Q24/G24*100</f>
        <v>0</v>
      </c>
      <c r="S24" s="40"/>
    </row>
    <row r="25" spans="1:19" ht="15.75" x14ac:dyDescent="0.25">
      <c r="A25" s="39" t="s">
        <v>38</v>
      </c>
      <c r="B25" s="34">
        <v>2145</v>
      </c>
      <c r="C25" s="32">
        <v>2145</v>
      </c>
      <c r="D25" s="40">
        <f t="shared" si="0"/>
        <v>100</v>
      </c>
      <c r="E25" s="32">
        <v>499</v>
      </c>
      <c r="F25" s="40">
        <f>E25/B25*100</f>
        <v>23.263403263403262</v>
      </c>
      <c r="G25" s="32">
        <v>394</v>
      </c>
      <c r="H25" s="40">
        <f t="shared" si="1"/>
        <v>78.957915831663328</v>
      </c>
      <c r="I25" s="32">
        <v>116</v>
      </c>
      <c r="J25" s="42">
        <f t="shared" si="2"/>
        <v>29.441624365482234</v>
      </c>
      <c r="K25" s="29">
        <f t="shared" si="5"/>
        <v>278</v>
      </c>
      <c r="L25" s="42">
        <f t="shared" si="3"/>
        <v>70.558375634517773</v>
      </c>
      <c r="M25" s="32">
        <v>278</v>
      </c>
      <c r="N25" s="40">
        <f t="shared" si="4"/>
        <v>70.558375634517773</v>
      </c>
      <c r="O25" s="32"/>
      <c r="P25" s="40">
        <f t="shared" si="6"/>
        <v>0</v>
      </c>
      <c r="Q25" s="40"/>
      <c r="R25" s="40">
        <f>Q25/G25*100</f>
        <v>0</v>
      </c>
      <c r="S25" s="40"/>
    </row>
    <row r="26" spans="1:19" ht="15.75" x14ac:dyDescent="0.25">
      <c r="A26" s="45" t="s">
        <v>39</v>
      </c>
      <c r="B26" s="46">
        <f>SUM(B5:B25)</f>
        <v>48111</v>
      </c>
      <c r="C26" s="26">
        <f>SUM(C5:C25)</f>
        <v>44523</v>
      </c>
      <c r="D26" s="47">
        <f t="shared" si="0"/>
        <v>92.54224605599552</v>
      </c>
      <c r="E26" s="26">
        <f>SUM(E5:E25)</f>
        <v>31083</v>
      </c>
      <c r="F26" s="47">
        <f>E26/B26*100</f>
        <v>64.60684666708238</v>
      </c>
      <c r="G26" s="26">
        <f>SUM(G5:G25)</f>
        <v>29777</v>
      </c>
      <c r="H26" s="47">
        <f t="shared" si="1"/>
        <v>95.798346362963684</v>
      </c>
      <c r="I26" s="26">
        <f>SUM(I5:I25)</f>
        <v>16947</v>
      </c>
      <c r="J26" s="48">
        <f t="shared" si="2"/>
        <v>56.913053699163783</v>
      </c>
      <c r="K26" s="49">
        <f t="shared" si="5"/>
        <v>12830</v>
      </c>
      <c r="L26" s="48">
        <f t="shared" si="3"/>
        <v>43.086946300836217</v>
      </c>
      <c r="M26" s="26">
        <f>SUM(M5:M25)</f>
        <v>12525</v>
      </c>
      <c r="N26" s="47">
        <f t="shared" si="4"/>
        <v>42.062665815898178</v>
      </c>
      <c r="O26" s="26">
        <f>SUM(O5:O25)</f>
        <v>140</v>
      </c>
      <c r="P26" s="50">
        <f t="shared" si="6"/>
        <v>0.47016153406991973</v>
      </c>
      <c r="Q26" s="26">
        <f>SUM(Q5:Q25)</f>
        <v>0</v>
      </c>
      <c r="R26" s="47">
        <f>Q26/G26*100</f>
        <v>0</v>
      </c>
      <c r="S26" s="47">
        <f>SUM(S5:S25)</f>
        <v>361</v>
      </c>
    </row>
    <row r="27" spans="1:19" ht="18" x14ac:dyDescent="0.25">
      <c r="A27" s="54" t="s">
        <v>40</v>
      </c>
      <c r="B27" s="7">
        <v>48111</v>
      </c>
      <c r="C27" s="7">
        <v>47044</v>
      </c>
      <c r="D27" s="10">
        <f t="shared" si="0"/>
        <v>97.782211968156972</v>
      </c>
      <c r="E27" s="7">
        <v>36744</v>
      </c>
      <c r="F27" s="10">
        <f>E27/B27*100</f>
        <v>76.373386543617883</v>
      </c>
      <c r="G27" s="10">
        <v>35503</v>
      </c>
      <c r="H27" s="10">
        <f t="shared" si="1"/>
        <v>96.622577835837149</v>
      </c>
      <c r="I27" s="7">
        <v>21522</v>
      </c>
      <c r="J27" s="11">
        <f t="shared" si="2"/>
        <v>60.620229276399172</v>
      </c>
      <c r="K27" s="7">
        <f t="shared" si="5"/>
        <v>13981</v>
      </c>
      <c r="L27" s="11">
        <f t="shared" si="3"/>
        <v>39.379770723600821</v>
      </c>
      <c r="M27" s="7">
        <v>13802</v>
      </c>
      <c r="N27" s="10">
        <f t="shared" si="4"/>
        <v>38.875587978480688</v>
      </c>
      <c r="O27" s="7">
        <v>325</v>
      </c>
      <c r="P27" s="10">
        <f t="shared" si="6"/>
        <v>0.91541559868180156</v>
      </c>
      <c r="Q27" s="7">
        <v>0</v>
      </c>
      <c r="R27" s="12">
        <f>Q27/G27*100</f>
        <v>0</v>
      </c>
      <c r="S27" s="7">
        <v>162</v>
      </c>
    </row>
    <row r="28" spans="1:19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x14ac:dyDescent="0.2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/>
      <c r="R30" s="14"/>
      <c r="S30" s="14"/>
    </row>
    <row r="31" spans="1:19" x14ac:dyDescent="0.25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4"/>
      <c r="S31" s="14"/>
    </row>
    <row r="32" spans="1:19" ht="18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5"/>
      <c r="R32" s="15"/>
      <c r="S32" s="17"/>
    </row>
    <row r="33" spans="1:19" x14ac:dyDescent="0.25">
      <c r="A33" s="1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/>
      <c r="R33" s="14"/>
      <c r="S33" s="14"/>
    </row>
    <row r="34" spans="1:19" x14ac:dyDescent="0.25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14"/>
      <c r="S34" s="14"/>
    </row>
    <row r="35" spans="1:19" x14ac:dyDescent="0.25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/>
      <c r="R35" s="14"/>
      <c r="S35" s="14"/>
    </row>
    <row r="36" spans="1:19" ht="15.75" x14ac:dyDescent="0.3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 s="20"/>
      <c r="S36" s="20"/>
    </row>
    <row r="37" spans="1:19" x14ac:dyDescent="0.25">
      <c r="A37" s="51"/>
    </row>
    <row r="38" spans="1:19" x14ac:dyDescent="0.25">
      <c r="A38" s="51"/>
    </row>
    <row r="39" spans="1:19" x14ac:dyDescent="0.25">
      <c r="A39" t="s">
        <v>41</v>
      </c>
    </row>
  </sheetData>
  <mergeCells count="19">
    <mergeCell ref="O3:P3"/>
    <mergeCell ref="Q3:R3"/>
    <mergeCell ref="S3:S4"/>
    <mergeCell ref="A37:A38"/>
    <mergeCell ref="I3:I4"/>
    <mergeCell ref="J3:J4"/>
    <mergeCell ref="K3:K4"/>
    <mergeCell ref="L3:L4"/>
    <mergeCell ref="M3:M4"/>
    <mergeCell ref="N3:N4"/>
    <mergeCell ref="A1:R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Качество яровых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shashkar</dc:creator>
  <cp:lastModifiedBy>shashkar</cp:lastModifiedBy>
  <cp:lastPrinted>2021-11-19T11:36:55Z</cp:lastPrinted>
  <dcterms:created xsi:type="dcterms:W3CDTF">2015-06-05T18:19:34Z</dcterms:created>
  <dcterms:modified xsi:type="dcterms:W3CDTF">2021-11-19T11:38:10Z</dcterms:modified>
</cp:coreProperties>
</file>